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2-01-10" sheetId="5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5" i="5" l="1"/>
  <c r="F34" i="5"/>
  <c r="E34" i="5"/>
  <c r="D34" i="5"/>
  <c r="C34" i="5"/>
  <c r="G32" i="5"/>
  <c r="G34" i="5" s="1"/>
  <c r="O30" i="5"/>
  <c r="N30" i="5"/>
  <c r="M30" i="5"/>
  <c r="L30" i="5"/>
  <c r="K30" i="5"/>
  <c r="J30" i="5"/>
  <c r="I30" i="5"/>
  <c r="H30" i="5"/>
  <c r="F30" i="5"/>
  <c r="E30" i="5"/>
  <c r="D30" i="5"/>
  <c r="C30" i="5"/>
  <c r="G29" i="5"/>
  <c r="G28" i="5"/>
  <c r="G27" i="5"/>
  <c r="G26" i="5"/>
  <c r="G25" i="5"/>
  <c r="G24" i="5"/>
  <c r="G23" i="5"/>
  <c r="G22" i="5"/>
  <c r="O20" i="5"/>
  <c r="O35" i="5" s="1"/>
  <c r="N20" i="5"/>
  <c r="M20" i="5"/>
  <c r="M35" i="5" s="1"/>
  <c r="L20" i="5"/>
  <c r="K20" i="5"/>
  <c r="K35" i="5" s="1"/>
  <c r="J20" i="5"/>
  <c r="I20" i="5"/>
  <c r="I35" i="5" s="1"/>
  <c r="H20" i="5"/>
  <c r="H35" i="5" s="1"/>
  <c r="F20" i="5"/>
  <c r="E20" i="5"/>
  <c r="D20" i="5"/>
  <c r="C20" i="5"/>
  <c r="G19" i="5"/>
  <c r="G18" i="5"/>
  <c r="G17" i="5"/>
  <c r="G16" i="5"/>
  <c r="G15" i="5"/>
  <c r="G14" i="5"/>
  <c r="G13" i="5"/>
  <c r="E35" i="5" l="1"/>
  <c r="J35" i="5"/>
  <c r="N35" i="5"/>
  <c r="D35" i="5"/>
  <c r="F35" i="5"/>
  <c r="G20" i="5"/>
  <c r="G30" i="5"/>
  <c r="G35" i="5" l="1"/>
</calcChain>
</file>

<file path=xl/sharedStrings.xml><?xml version="1.0" encoding="utf-8"?>
<sst xmlns="http://schemas.openxmlformats.org/spreadsheetml/2006/main" count="63" uniqueCount="60">
  <si>
    <t>Хлеб пшеничный</t>
  </si>
  <si>
    <t>Хлеб ржаной</t>
  </si>
  <si>
    <t>Яблоко</t>
  </si>
  <si>
    <t>Обед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</si>
  <si>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</si>
  <si>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</si>
  <si>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</si>
  <si>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</si>
  <si>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</si>
  <si>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</si>
  <si>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</si>
  <si>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</si>
  <si>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</si>
  <si>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</si>
  <si>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</si>
  <si>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</si>
  <si>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</si>
  <si>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</si>
  <si>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</si>
  <si>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</si>
  <si>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</si>
  <si>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</si>
  <si>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</si>
  <si>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</si>
  <si>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</si>
  <si>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</si>
  <si>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</si>
  <si>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</si>
  <si>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</si>
  <si>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</si>
  <si>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</si>
  <si>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338/М</t>
  </si>
  <si>
    <t>Йогурт «Растишка» питьевой</t>
  </si>
  <si>
    <t xml:space="preserve">Итого за Завтрак </t>
  </si>
  <si>
    <t>67/М/ССЖ</t>
  </si>
  <si>
    <t>Винегрет овощной</t>
  </si>
  <si>
    <t>82/М/ССЖ</t>
  </si>
  <si>
    <t>Борщ из свежей капусты с картофелем и сметаной, 200/5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</si>
  <si>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</si>
  <si>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</si>
  <si>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</si>
  <si>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</si>
  <si>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</si>
  <si>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180/10</t>
  </si>
  <si>
    <t>Итого за Обед</t>
  </si>
  <si>
    <t>Полдник</t>
  </si>
  <si>
    <t>410/М/ССЖ</t>
  </si>
  <si>
    <t>Ватрушка с творогом</t>
  </si>
  <si>
    <t>378/М/ССЖ</t>
  </si>
  <si>
    <t>Чай с молоком, 180/10</t>
  </si>
  <si>
    <t>Итого за Полдник</t>
  </si>
  <si>
    <t>Итого за день</t>
  </si>
  <si>
    <t xml:space="preserve"> Меню бесплатного питания учащихся 1 - 4 классов, обучающихся в первую смену МБОУ СОШ №29 г. Владикавказа на 2022 год.</t>
  </si>
  <si>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</si>
  <si>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</si>
  <si>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</si>
  <si>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</si>
  <si>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</si>
  <si>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</si>
  <si>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10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</si>
</sst>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4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3" fillId="0" borderId="0"/>
    <xf numFmtId="0" fontId="4" fillId="0" borderId="0"/>
    <xf numFmtId="0" fontId="7" fillId="0" borderId="0"/>
    <xf numFmtId="0" fontId="5" fillId="0" borderId="0"/>
    <xf numFmtId="9" fontId="7" fillId="0" borderId="0" applyBorder="0" applyProtection="0"/>
    <xf numFmtId="9" fontId="7" fillId="0" borderId="0" applyBorder="0" applyProtection="0"/>
    <xf numFmtId="9" fontId="7" fillId="0" borderId="0" applyBorder="0" applyProtection="0"/>
    <xf numFmtId="0" fontId="4" fillId="0" borderId="0"/>
    <xf numFmtId="164" fontId="7" fillId="0" borderId="0" applyBorder="0" applyProtection="0"/>
  </cellStyleXfs>
  <cellXfs count="5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0" fontId="8" fillId="0" borderId="6" xfId="0" applyNumberFormat="1" applyFont="1" applyBorder="1" applyAlignment="1">
      <alignment horizontal="center" vertical="top"/>
    </xf>
    <xf numFmtId="1" fontId="8" fillId="0" borderId="6" xfId="0" applyNumberFormat="1" applyFont="1" applyBorder="1" applyAlignment="1">
      <alignment horizontal="center" vertical="top"/>
    </xf>
    <xf numFmtId="165" fontId="8" fillId="0" borderId="6" xfId="0" applyNumberFormat="1" applyFont="1" applyBorder="1" applyAlignment="1">
      <alignment horizontal="center" vertical="top"/>
    </xf>
    <xf numFmtId="2" fontId="8" fillId="0" borderId="6" xfId="0" applyNumberFormat="1" applyFont="1" applyBorder="1" applyAlignment="1">
      <alignment horizontal="center" vertical="top"/>
    </xf>
    <xf numFmtId="165" fontId="8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top"/>
    </xf>
    <xf numFmtId="0" fontId="8" fillId="0" borderId="2" xfId="1" applyFont="1" applyBorder="1" applyAlignment="1">
      <alignment vertical="top" wrapText="1"/>
    </xf>
    <xf numFmtId="2" fontId="8" fillId="0" borderId="2" xfId="1" applyNumberFormat="1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top"/>
    </xf>
    <xf numFmtId="165" fontId="8" fillId="0" borderId="12" xfId="0" applyNumberFormat="1" applyFont="1" applyBorder="1" applyAlignment="1">
      <alignment horizontal="center" vertical="top"/>
    </xf>
    <xf numFmtId="2" fontId="9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9" fillId="0" borderId="0" xfId="1" applyFont="1"/>
    <xf numFmtId="0" fontId="10" fillId="0" borderId="0" xfId="1" applyFont="1"/>
    <xf numFmtId="1" fontId="10" fillId="0" borderId="0" xfId="1" applyNumberFormat="1" applyFont="1"/>
    <xf numFmtId="0" fontId="12" fillId="0" borderId="0" xfId="0" applyFont="1"/>
    <xf numFmtId="0" fontId="9" fillId="0" borderId="0" xfId="1" applyFont="1" applyAlignment="1">
      <alignment horizontal="right"/>
    </xf>
    <xf numFmtId="0" fontId="10" fillId="0" borderId="0" xfId="1" applyFont="1" applyBorder="1" applyAlignment="1">
      <alignment horizontal="left"/>
    </xf>
    <xf numFmtId="1" fontId="10" fillId="0" borderId="0" xfId="1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9" fillId="0" borderId="0" xfId="1" applyFont="1" applyBorder="1" applyAlignment="1">
      <alignment horizontal="right"/>
    </xf>
    <xf numFmtId="0" fontId="10" fillId="0" borderId="0" xfId="1" applyFont="1" applyAlignment="1">
      <alignment horizontal="left"/>
    </xf>
    <xf numFmtId="1" fontId="10" fillId="0" borderId="0" xfId="1" applyNumberFormat="1" applyFont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wrapText="1"/>
    </xf>
    <xf numFmtId="0" fontId="11" fillId="0" borderId="0" xfId="0" applyFont="1" applyBorder="1"/>
    <xf numFmtId="0" fontId="8" fillId="0" borderId="6" xfId="0" applyNumberFormat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>
      <alignment horizontal="left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308611</xdr:colOff>
      <xdr:row>35</xdr:row>
      <xdr:rowOff>66879</xdr:rowOff>
    </xdr:from>
    <xdr:to>
      <xdr:col>14</xdr:col>
      <xdr:colOff>329564</xdr:colOff>
      <xdr:row>43</xdr:row>
      <xdr:rowOff>108585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1711" y="11468304"/>
          <a:ext cx="1849753" cy="1565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6"/>
  <sheetViews>
    <sheetView tabSelected="1" topLeftCell="A5" workbookViewId="0">
      <selection activeCell="R16" sqref="R16"/>
    </sheetView>
  </sheetViews>
  <sheetFormatPr defaultRowHeight="15" x14ac:dyDescent="0.25"/>
  <cols>
    <col min="1" max="1" width="21.140625" style="1" customWidth="1"/>
    <col min="2" max="2" width="27.28515625" style="2" customWidth="1"/>
    <col min="3" max="3" width="31.85546875" style="1" customWidth="1"/>
    <col min="4" max="4" width="9.42578125" style="2" customWidth="1"/>
    <col min="5" max="5" width="7.5703125" style="3" customWidth="1"/>
    <col min="6" max="6" width="7.5703125" style="2" customWidth="1"/>
    <col min="7" max="7" width="9.285156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27" customHeight="1" x14ac:dyDescent="0.25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2.2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idden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934" s="28" customFormat="1" ht="15.75" x14ac:dyDescent="0.25">
      <c r="A5" s="25" t="s">
        <v>53</v>
      </c>
      <c r="B5" s="26" t="s">
        <v>54</v>
      </c>
      <c r="C5" s="27"/>
      <c r="D5" s="26"/>
      <c r="E5" s="26"/>
      <c r="F5" s="26"/>
      <c r="G5" s="26"/>
      <c r="H5" s="44"/>
      <c r="I5" s="44"/>
      <c r="J5" s="45"/>
      <c r="K5" s="45"/>
      <c r="L5" s="45"/>
      <c r="M5" s="45"/>
      <c r="N5" s="45"/>
      <c r="O5" s="45"/>
    </row>
    <row r="6" spans="1:934" s="28" customFormat="1" ht="15.75" x14ac:dyDescent="0.25">
      <c r="A6" s="25" t="s">
        <v>55</v>
      </c>
      <c r="B6" s="26" t="s">
        <v>56</v>
      </c>
      <c r="C6" s="27"/>
      <c r="D6" s="26"/>
      <c r="E6" s="26"/>
      <c r="F6" s="26"/>
      <c r="G6" s="26"/>
      <c r="H6" s="44"/>
      <c r="I6" s="44"/>
      <c r="J6" s="46"/>
      <c r="K6" s="46"/>
      <c r="L6" s="46"/>
      <c r="M6" s="46"/>
      <c r="N6" s="46"/>
      <c r="O6" s="46"/>
    </row>
    <row r="7" spans="1:934" s="28" customFormat="1" ht="15.75" x14ac:dyDescent="0.25">
      <c r="A7" s="29" t="s">
        <v>57</v>
      </c>
      <c r="B7" s="30" t="s">
        <v>59</v>
      </c>
      <c r="C7" s="31"/>
      <c r="D7" s="30"/>
      <c r="E7" s="30"/>
      <c r="F7" s="26"/>
      <c r="G7" s="26"/>
      <c r="H7" s="32"/>
      <c r="I7" s="32"/>
      <c r="J7" s="33"/>
      <c r="K7" s="33"/>
      <c r="L7" s="33"/>
      <c r="M7" s="33"/>
      <c r="N7" s="33"/>
      <c r="O7" s="33"/>
    </row>
    <row r="8" spans="1:934" s="28" customFormat="1" ht="15.75" x14ac:dyDescent="0.25">
      <c r="A8" s="34" t="s">
        <v>58</v>
      </c>
      <c r="B8" s="35">
        <v>1</v>
      </c>
      <c r="C8" s="36"/>
      <c r="D8" s="26"/>
      <c r="E8" s="26"/>
      <c r="F8" s="26"/>
      <c r="G8" s="26"/>
      <c r="H8" s="32"/>
      <c r="I8" s="32"/>
      <c r="J8" s="33"/>
      <c r="K8" s="33"/>
      <c r="L8" s="33"/>
      <c r="M8" s="33"/>
      <c r="N8" s="33"/>
      <c r="O8" s="33"/>
    </row>
    <row r="9" spans="1:934" ht="15.75" x14ac:dyDescent="0.25">
      <c r="A9" s="56" t="s">
        <v>4</v>
      </c>
      <c r="B9" s="56" t="s">
        <v>5</v>
      </c>
      <c r="C9" s="57" t="s">
        <v>6</v>
      </c>
      <c r="D9" s="56" t="s">
        <v>7</v>
      </c>
      <c r="E9" s="56"/>
      <c r="F9" s="56"/>
      <c r="G9" s="56" t="s">
        <v>8</v>
      </c>
      <c r="H9" s="47" t="s">
        <v>9</v>
      </c>
      <c r="I9" s="47"/>
      <c r="J9" s="47"/>
      <c r="K9" s="47"/>
      <c r="L9" s="47" t="s">
        <v>10</v>
      </c>
      <c r="M9" s="47"/>
      <c r="N9" s="47"/>
      <c r="O9" s="47"/>
    </row>
    <row r="10" spans="1:934" ht="15.75" x14ac:dyDescent="0.25">
      <c r="A10" s="56"/>
      <c r="B10" s="56"/>
      <c r="C10" s="57"/>
      <c r="D10" s="5" t="s">
        <v>11</v>
      </c>
      <c r="E10" s="5" t="s">
        <v>12</v>
      </c>
      <c r="F10" s="5" t="s">
        <v>13</v>
      </c>
      <c r="G10" s="56"/>
      <c r="H10" s="6" t="s">
        <v>14</v>
      </c>
      <c r="I10" s="6" t="s">
        <v>15</v>
      </c>
      <c r="J10" s="6" t="s">
        <v>16</v>
      </c>
      <c r="K10" s="6" t="s">
        <v>17</v>
      </c>
      <c r="L10" s="6" t="s">
        <v>18</v>
      </c>
      <c r="M10" s="6" t="s">
        <v>19</v>
      </c>
      <c r="N10" s="6" t="s">
        <v>20</v>
      </c>
      <c r="O10" s="6" t="s">
        <v>21</v>
      </c>
    </row>
    <row r="11" spans="1:934" ht="15.75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</row>
    <row r="12" spans="1:934" ht="15.75" x14ac:dyDescent="0.25">
      <c r="A12" s="48" t="s">
        <v>22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934" ht="15.75" x14ac:dyDescent="0.25">
      <c r="A13" s="8" t="s">
        <v>23</v>
      </c>
      <c r="B13" s="9" t="s">
        <v>24</v>
      </c>
      <c r="C13" s="10">
        <v>10</v>
      </c>
      <c r="D13" s="8">
        <v>0.08</v>
      </c>
      <c r="E13" s="8">
        <v>7.25</v>
      </c>
      <c r="F13" s="8">
        <v>0.13</v>
      </c>
      <c r="G13" s="8">
        <f>F13*4+E13*9+D13*4</f>
        <v>66.089999999999989</v>
      </c>
      <c r="H13" s="11"/>
      <c r="I13" s="11"/>
      <c r="J13" s="12">
        <v>40</v>
      </c>
      <c r="K13" s="13">
        <v>0.1</v>
      </c>
      <c r="L13" s="13">
        <v>2.4</v>
      </c>
      <c r="M13" s="12">
        <v>3</v>
      </c>
      <c r="N13" s="11"/>
      <c r="O13" s="14">
        <v>0.02</v>
      </c>
    </row>
    <row r="14" spans="1:934" ht="15.75" x14ac:dyDescent="0.25">
      <c r="A14" s="8" t="s">
        <v>25</v>
      </c>
      <c r="B14" s="9" t="s">
        <v>26</v>
      </c>
      <c r="C14" s="10">
        <v>90</v>
      </c>
      <c r="D14" s="8">
        <v>9.2899999999999991</v>
      </c>
      <c r="E14" s="8">
        <v>8.81</v>
      </c>
      <c r="F14" s="8">
        <v>7.06</v>
      </c>
      <c r="G14" s="8">
        <f t="shared" ref="G14:G19" si="0">F14*4+E14*9+D14*4</f>
        <v>144.69</v>
      </c>
      <c r="H14" s="13">
        <v>0.1</v>
      </c>
      <c r="I14" s="14">
        <v>9.25</v>
      </c>
      <c r="J14" s="12">
        <v>414</v>
      </c>
      <c r="K14" s="14">
        <v>3.49</v>
      </c>
      <c r="L14" s="14">
        <v>43.76</v>
      </c>
      <c r="M14" s="14">
        <v>180.08</v>
      </c>
      <c r="N14" s="13">
        <v>37.4</v>
      </c>
      <c r="O14" s="14">
        <v>1.0900000000000001</v>
      </c>
    </row>
    <row r="15" spans="1:934" ht="15.75" x14ac:dyDescent="0.25">
      <c r="A15" s="8" t="s">
        <v>27</v>
      </c>
      <c r="B15" s="9" t="s">
        <v>28</v>
      </c>
      <c r="C15" s="10">
        <v>150</v>
      </c>
      <c r="D15" s="8">
        <v>2.89</v>
      </c>
      <c r="E15" s="8">
        <v>5.38</v>
      </c>
      <c r="F15" s="8">
        <v>17.940000000000001</v>
      </c>
      <c r="G15" s="8">
        <f t="shared" si="0"/>
        <v>131.74</v>
      </c>
      <c r="H15" s="14">
        <v>0.13</v>
      </c>
      <c r="I15" s="14">
        <v>38.75</v>
      </c>
      <c r="J15" s="12">
        <v>700</v>
      </c>
      <c r="K15" s="14">
        <v>2.5299999999999998</v>
      </c>
      <c r="L15" s="14">
        <v>42.43</v>
      </c>
      <c r="M15" s="13">
        <v>84.8</v>
      </c>
      <c r="N15" s="14">
        <v>40.74</v>
      </c>
      <c r="O15" s="14">
        <v>1.36</v>
      </c>
    </row>
    <row r="16" spans="1:934" ht="31.5" x14ac:dyDescent="0.25">
      <c r="A16" s="8" t="s">
        <v>29</v>
      </c>
      <c r="B16" s="9" t="s">
        <v>30</v>
      </c>
      <c r="C16" s="10">
        <v>180</v>
      </c>
      <c r="D16" s="8">
        <v>0.48</v>
      </c>
      <c r="E16" s="15">
        <v>0.2</v>
      </c>
      <c r="F16" s="8">
        <v>16.739999999999998</v>
      </c>
      <c r="G16" s="8">
        <f t="shared" si="0"/>
        <v>70.679999999999993</v>
      </c>
      <c r="H16" s="14">
        <v>0.01</v>
      </c>
      <c r="I16" s="12">
        <v>140</v>
      </c>
      <c r="J16" s="14">
        <v>114.38</v>
      </c>
      <c r="K16" s="14">
        <v>0.53</v>
      </c>
      <c r="L16" s="13">
        <v>8.4</v>
      </c>
      <c r="M16" s="14">
        <v>2.38</v>
      </c>
      <c r="N16" s="14">
        <v>2.38</v>
      </c>
      <c r="O16" s="14">
        <v>0.45</v>
      </c>
    </row>
    <row r="17" spans="1:15" ht="15.75" x14ac:dyDescent="0.25">
      <c r="A17" s="8"/>
      <c r="B17" s="9" t="s">
        <v>0</v>
      </c>
      <c r="C17" s="10">
        <v>40</v>
      </c>
      <c r="D17" s="8">
        <v>3.04</v>
      </c>
      <c r="E17" s="15">
        <v>0.4</v>
      </c>
      <c r="F17" s="8">
        <v>19.32</v>
      </c>
      <c r="G17" s="8">
        <f t="shared" si="0"/>
        <v>93.039999999999992</v>
      </c>
      <c r="H17" s="14">
        <v>0.04</v>
      </c>
      <c r="I17" s="11"/>
      <c r="J17" s="11"/>
      <c r="K17" s="11"/>
      <c r="L17" s="12">
        <v>8</v>
      </c>
      <c r="M17" s="12">
        <v>26</v>
      </c>
      <c r="N17" s="13">
        <v>5.6</v>
      </c>
      <c r="O17" s="14">
        <v>0.44</v>
      </c>
    </row>
    <row r="18" spans="1:15" ht="15.75" x14ac:dyDescent="0.25">
      <c r="A18" s="8" t="s">
        <v>31</v>
      </c>
      <c r="B18" s="9" t="s">
        <v>2</v>
      </c>
      <c r="C18" s="10">
        <v>100</v>
      </c>
      <c r="D18" s="15">
        <v>0.4</v>
      </c>
      <c r="E18" s="15">
        <v>0.4</v>
      </c>
      <c r="F18" s="15">
        <v>9.8000000000000007</v>
      </c>
      <c r="G18" s="8">
        <f t="shared" si="0"/>
        <v>44.400000000000006</v>
      </c>
      <c r="H18" s="14">
        <v>0.03</v>
      </c>
      <c r="I18" s="12">
        <v>10</v>
      </c>
      <c r="J18" s="12">
        <v>5</v>
      </c>
      <c r="K18" s="13">
        <v>0.2</v>
      </c>
      <c r="L18" s="12">
        <v>16</v>
      </c>
      <c r="M18" s="12">
        <v>11</v>
      </c>
      <c r="N18" s="12">
        <v>9</v>
      </c>
      <c r="O18" s="13">
        <v>2.2000000000000002</v>
      </c>
    </row>
    <row r="19" spans="1:15" ht="31.5" x14ac:dyDescent="0.25">
      <c r="A19" s="10"/>
      <c r="B19" s="9" t="s">
        <v>32</v>
      </c>
      <c r="C19" s="10">
        <v>90</v>
      </c>
      <c r="D19" s="8">
        <v>2.52</v>
      </c>
      <c r="E19" s="8">
        <v>1.44</v>
      </c>
      <c r="F19" s="15">
        <v>12.6</v>
      </c>
      <c r="G19" s="8">
        <f t="shared" si="0"/>
        <v>73.44</v>
      </c>
      <c r="H19" s="14">
        <v>0.03</v>
      </c>
      <c r="I19" s="14">
        <v>0.45</v>
      </c>
      <c r="J19" s="12">
        <v>9</v>
      </c>
      <c r="K19" s="11"/>
      <c r="L19" s="12">
        <v>216</v>
      </c>
      <c r="M19" s="13">
        <v>77.400000000000006</v>
      </c>
      <c r="N19" s="13">
        <v>11.7</v>
      </c>
      <c r="O19" s="14">
        <v>0.09</v>
      </c>
    </row>
    <row r="20" spans="1:15" ht="15.75" x14ac:dyDescent="0.25">
      <c r="A20" s="40" t="s">
        <v>33</v>
      </c>
      <c r="B20" s="41"/>
      <c r="C20" s="16">
        <f>SUM(C13:C19)</f>
        <v>660</v>
      </c>
      <c r="D20" s="17">
        <f>SUM(D13:D19)</f>
        <v>18.7</v>
      </c>
      <c r="E20" s="17">
        <f t="shared" ref="E20:O20" si="1">SUM(E13:E19)</f>
        <v>23.88</v>
      </c>
      <c r="F20" s="17">
        <f t="shared" si="1"/>
        <v>83.59</v>
      </c>
      <c r="G20" s="17">
        <f t="shared" si="1"/>
        <v>624.07999999999993</v>
      </c>
      <c r="H20" s="17">
        <f t="shared" si="1"/>
        <v>0.34000000000000008</v>
      </c>
      <c r="I20" s="17">
        <f t="shared" si="1"/>
        <v>198.45</v>
      </c>
      <c r="J20" s="17">
        <f t="shared" si="1"/>
        <v>1282.3800000000001</v>
      </c>
      <c r="K20" s="17">
        <f t="shared" si="1"/>
        <v>6.8500000000000005</v>
      </c>
      <c r="L20" s="17">
        <f t="shared" si="1"/>
        <v>336.99</v>
      </c>
      <c r="M20" s="17">
        <f t="shared" si="1"/>
        <v>384.65999999999997</v>
      </c>
      <c r="N20" s="17">
        <f t="shared" si="1"/>
        <v>106.82</v>
      </c>
      <c r="O20" s="17">
        <f t="shared" si="1"/>
        <v>5.65</v>
      </c>
    </row>
    <row r="21" spans="1:15" ht="15.75" x14ac:dyDescent="0.25">
      <c r="A21" s="51" t="s">
        <v>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15.75" x14ac:dyDescent="0.25">
      <c r="A22" s="8" t="s">
        <v>34</v>
      </c>
      <c r="B22" s="9" t="s">
        <v>35</v>
      </c>
      <c r="C22" s="10">
        <v>60</v>
      </c>
      <c r="D22" s="8">
        <v>0.91</v>
      </c>
      <c r="E22" s="8">
        <v>5.1100000000000003</v>
      </c>
      <c r="F22" s="8">
        <v>4.8899999999999997</v>
      </c>
      <c r="G22" s="8">
        <f>F22*4+E22*9+D22*4</f>
        <v>69.19</v>
      </c>
      <c r="H22" s="14">
        <v>0.04</v>
      </c>
      <c r="I22" s="13">
        <v>6.1</v>
      </c>
      <c r="J22" s="13">
        <v>163.6</v>
      </c>
      <c r="K22" s="14">
        <v>2.29</v>
      </c>
      <c r="L22" s="14">
        <v>16.61</v>
      </c>
      <c r="M22" s="13">
        <v>27.6</v>
      </c>
      <c r="N22" s="14">
        <v>12.63</v>
      </c>
      <c r="O22" s="14">
        <v>0.52</v>
      </c>
    </row>
    <row r="23" spans="1:15" ht="47.25" x14ac:dyDescent="0.25">
      <c r="A23" s="8" t="s">
        <v>36</v>
      </c>
      <c r="B23" s="9" t="s">
        <v>37</v>
      </c>
      <c r="C23" s="10">
        <v>205</v>
      </c>
      <c r="D23" s="8">
        <v>1.53</v>
      </c>
      <c r="E23" s="8">
        <v>4.88</v>
      </c>
      <c r="F23" s="8">
        <v>9.94</v>
      </c>
      <c r="G23" s="8">
        <f t="shared" ref="G23:G29" si="2">F23*4+E23*9+D23*4</f>
        <v>89.800000000000011</v>
      </c>
      <c r="H23" s="14">
        <v>0.04</v>
      </c>
      <c r="I23" s="14">
        <v>15.72</v>
      </c>
      <c r="J23" s="12">
        <v>165</v>
      </c>
      <c r="K23" s="14">
        <v>1.91</v>
      </c>
      <c r="L23" s="14">
        <v>37.92</v>
      </c>
      <c r="M23" s="14">
        <v>43.03</v>
      </c>
      <c r="N23" s="14">
        <v>19.329999999999998</v>
      </c>
      <c r="O23" s="14">
        <v>0.93</v>
      </c>
    </row>
    <row r="24" spans="1:15" ht="31.5" x14ac:dyDescent="0.25">
      <c r="A24" s="8" t="s">
        <v>38</v>
      </c>
      <c r="B24" s="9" t="s">
        <v>39</v>
      </c>
      <c r="C24" s="10">
        <v>90</v>
      </c>
      <c r="D24" s="8">
        <v>15.45</v>
      </c>
      <c r="E24" s="8">
        <v>15.44</v>
      </c>
      <c r="F24" s="8">
        <v>5.03</v>
      </c>
      <c r="G24" s="8">
        <f t="shared" si="2"/>
        <v>220.88</v>
      </c>
      <c r="H24" s="14">
        <v>0.06</v>
      </c>
      <c r="I24" s="14">
        <v>2.2400000000000002</v>
      </c>
      <c r="J24" s="13">
        <v>20.7</v>
      </c>
      <c r="K24" s="14">
        <v>2.42</v>
      </c>
      <c r="L24" s="14">
        <v>35.270000000000003</v>
      </c>
      <c r="M24" s="14">
        <v>162.68</v>
      </c>
      <c r="N24" s="13">
        <v>21.3</v>
      </c>
      <c r="O24" s="14">
        <v>2.21</v>
      </c>
    </row>
    <row r="25" spans="1:15" ht="31.5" x14ac:dyDescent="0.25">
      <c r="A25" s="8" t="s">
        <v>40</v>
      </c>
      <c r="B25" s="9" t="s">
        <v>41</v>
      </c>
      <c r="C25" s="10">
        <v>150</v>
      </c>
      <c r="D25" s="8">
        <v>4.3499999999999996</v>
      </c>
      <c r="E25" s="8">
        <v>6.32</v>
      </c>
      <c r="F25" s="8">
        <v>29.69</v>
      </c>
      <c r="G25" s="8">
        <f t="shared" si="2"/>
        <v>193.04000000000002</v>
      </c>
      <c r="H25" s="14">
        <v>0.22</v>
      </c>
      <c r="I25" s="11"/>
      <c r="J25" s="11"/>
      <c r="K25" s="14">
        <v>0.42</v>
      </c>
      <c r="L25" s="14">
        <v>14.08</v>
      </c>
      <c r="M25" s="14">
        <v>155.71</v>
      </c>
      <c r="N25" s="14">
        <v>104.22</v>
      </c>
      <c r="O25" s="14">
        <v>3.51</v>
      </c>
    </row>
    <row r="26" spans="1:15" ht="31.5" x14ac:dyDescent="0.25">
      <c r="A26" s="8" t="s">
        <v>42</v>
      </c>
      <c r="B26" s="9" t="s">
        <v>43</v>
      </c>
      <c r="C26" s="10">
        <v>180</v>
      </c>
      <c r="D26" s="15">
        <v>0.4</v>
      </c>
      <c r="E26" s="8">
        <v>0.02</v>
      </c>
      <c r="F26" s="15">
        <v>20.6</v>
      </c>
      <c r="G26" s="8">
        <f t="shared" si="2"/>
        <v>84.18</v>
      </c>
      <c r="H26" s="11"/>
      <c r="I26" s="14">
        <v>0.36</v>
      </c>
      <c r="J26" s="14">
        <v>0.54</v>
      </c>
      <c r="K26" s="14">
        <v>0.18</v>
      </c>
      <c r="L26" s="14">
        <v>19.98</v>
      </c>
      <c r="M26" s="14">
        <v>13.86</v>
      </c>
      <c r="N26" s="13">
        <v>5.4</v>
      </c>
      <c r="O26" s="14">
        <v>1.1100000000000001</v>
      </c>
    </row>
    <row r="27" spans="1:15" ht="15.75" x14ac:dyDescent="0.25">
      <c r="A27" s="8"/>
      <c r="B27" s="9" t="s">
        <v>0</v>
      </c>
      <c r="C27" s="10">
        <v>20</v>
      </c>
      <c r="D27" s="8">
        <v>1.58</v>
      </c>
      <c r="E27" s="15">
        <v>0.2</v>
      </c>
      <c r="F27" s="8">
        <v>9.66</v>
      </c>
      <c r="G27" s="8">
        <f t="shared" si="2"/>
        <v>46.76</v>
      </c>
      <c r="H27" s="14">
        <v>0.02</v>
      </c>
      <c r="I27" s="11"/>
      <c r="J27" s="11"/>
      <c r="K27" s="11"/>
      <c r="L27" s="12">
        <v>4</v>
      </c>
      <c r="M27" s="12">
        <v>13</v>
      </c>
      <c r="N27" s="13">
        <v>2.8</v>
      </c>
      <c r="O27" s="14">
        <v>0.22</v>
      </c>
    </row>
    <row r="28" spans="1:15" ht="15.75" x14ac:dyDescent="0.25">
      <c r="A28" s="8"/>
      <c r="B28" s="9" t="s">
        <v>1</v>
      </c>
      <c r="C28" s="10">
        <v>40</v>
      </c>
      <c r="D28" s="8">
        <v>2.64</v>
      </c>
      <c r="E28" s="8">
        <v>0.48</v>
      </c>
      <c r="F28" s="8">
        <v>15.86</v>
      </c>
      <c r="G28" s="8">
        <f t="shared" si="2"/>
        <v>78.319999999999993</v>
      </c>
      <c r="H28" s="14">
        <v>0.06</v>
      </c>
      <c r="I28" s="11"/>
      <c r="J28" s="11"/>
      <c r="K28" s="13">
        <v>0.4</v>
      </c>
      <c r="L28" s="13">
        <v>11.6</v>
      </c>
      <c r="M28" s="12">
        <v>60</v>
      </c>
      <c r="N28" s="13">
        <v>18.8</v>
      </c>
      <c r="O28" s="14">
        <v>1.56</v>
      </c>
    </row>
    <row r="29" spans="1:15" ht="15.75" x14ac:dyDescent="0.25">
      <c r="A29" s="8" t="s">
        <v>31</v>
      </c>
      <c r="B29" s="9" t="s">
        <v>2</v>
      </c>
      <c r="C29" s="10">
        <v>100</v>
      </c>
      <c r="D29" s="15">
        <v>0.4</v>
      </c>
      <c r="E29" s="15">
        <v>0.4</v>
      </c>
      <c r="F29" s="15">
        <v>9.8000000000000007</v>
      </c>
      <c r="G29" s="8">
        <f t="shared" si="2"/>
        <v>44.400000000000006</v>
      </c>
      <c r="H29" s="14">
        <v>0.03</v>
      </c>
      <c r="I29" s="12">
        <v>10</v>
      </c>
      <c r="J29" s="12">
        <v>5</v>
      </c>
      <c r="K29" s="13">
        <v>0.2</v>
      </c>
      <c r="L29" s="12">
        <v>16</v>
      </c>
      <c r="M29" s="12">
        <v>11</v>
      </c>
      <c r="N29" s="12">
        <v>9</v>
      </c>
      <c r="O29" s="13">
        <v>2.2000000000000002</v>
      </c>
    </row>
    <row r="30" spans="1:15" ht="15.75" x14ac:dyDescent="0.25">
      <c r="A30" s="54" t="s">
        <v>44</v>
      </c>
      <c r="B30" s="55"/>
      <c r="C30" s="16">
        <f>SUM(C22:C29)</f>
        <v>845</v>
      </c>
      <c r="D30" s="8">
        <f>SUM(D22:D29)</f>
        <v>27.259999999999998</v>
      </c>
      <c r="E30" s="8">
        <f t="shared" ref="E30:O30" si="3">SUM(E22:E29)</f>
        <v>32.849999999999994</v>
      </c>
      <c r="F30" s="8">
        <f t="shared" si="3"/>
        <v>105.47</v>
      </c>
      <c r="G30" s="8">
        <f t="shared" si="3"/>
        <v>826.57</v>
      </c>
      <c r="H30" s="8">
        <f t="shared" si="3"/>
        <v>0.47</v>
      </c>
      <c r="I30" s="8">
        <f t="shared" si="3"/>
        <v>34.42</v>
      </c>
      <c r="J30" s="8">
        <f t="shared" si="3"/>
        <v>354.84000000000003</v>
      </c>
      <c r="K30" s="8">
        <f t="shared" si="3"/>
        <v>7.82</v>
      </c>
      <c r="L30" s="8">
        <f t="shared" si="3"/>
        <v>155.46</v>
      </c>
      <c r="M30" s="8">
        <f t="shared" si="3"/>
        <v>486.88</v>
      </c>
      <c r="N30" s="8">
        <f t="shared" si="3"/>
        <v>193.48000000000005</v>
      </c>
      <c r="O30" s="8">
        <f t="shared" si="3"/>
        <v>12.260000000000002</v>
      </c>
    </row>
    <row r="31" spans="1:15" ht="15.75" x14ac:dyDescent="0.25">
      <c r="A31" s="37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15.75" x14ac:dyDescent="0.25">
      <c r="A32" s="18" t="s">
        <v>46</v>
      </c>
      <c r="B32" s="19" t="s">
        <v>47</v>
      </c>
      <c r="C32" s="18">
        <v>75</v>
      </c>
      <c r="D32" s="20">
        <v>9.2200000000000006</v>
      </c>
      <c r="E32" s="20">
        <v>7.29</v>
      </c>
      <c r="F32" s="20">
        <v>27.72</v>
      </c>
      <c r="G32" s="20">
        <f>F32*4+E32*9+D32*4</f>
        <v>213.37</v>
      </c>
      <c r="H32" s="21">
        <v>7.0000000000000007E-2</v>
      </c>
      <c r="I32" s="21">
        <v>0.16</v>
      </c>
      <c r="J32" s="22">
        <v>28.9</v>
      </c>
      <c r="K32" s="22">
        <v>1.9</v>
      </c>
      <c r="L32" s="21">
        <v>62.13</v>
      </c>
      <c r="M32" s="21">
        <v>106.11</v>
      </c>
      <c r="N32" s="22">
        <v>13.2</v>
      </c>
      <c r="O32" s="21">
        <v>0.71</v>
      </c>
    </row>
    <row r="33" spans="1:15" ht="15.75" x14ac:dyDescent="0.25">
      <c r="A33" s="10" t="s">
        <v>48</v>
      </c>
      <c r="B33" s="9" t="s">
        <v>49</v>
      </c>
      <c r="C33" s="10">
        <v>180</v>
      </c>
      <c r="D33" s="8">
        <v>1.45</v>
      </c>
      <c r="E33" s="8">
        <v>1.25</v>
      </c>
      <c r="F33" s="8">
        <v>12.38</v>
      </c>
      <c r="G33" s="8">
        <v>66.91</v>
      </c>
      <c r="H33" s="14">
        <v>0.01</v>
      </c>
      <c r="I33" s="13">
        <v>0.4</v>
      </c>
      <c r="J33" s="12">
        <v>5</v>
      </c>
      <c r="K33" s="11"/>
      <c r="L33" s="14">
        <v>64.95</v>
      </c>
      <c r="M33" s="14">
        <v>53.24</v>
      </c>
      <c r="N33" s="13">
        <v>11.4</v>
      </c>
      <c r="O33" s="13">
        <v>0.9</v>
      </c>
    </row>
    <row r="34" spans="1:15" ht="15.75" x14ac:dyDescent="0.25">
      <c r="A34" s="40" t="s">
        <v>50</v>
      </c>
      <c r="B34" s="41"/>
      <c r="C34" s="16">
        <f>SUM(C32:C33)</f>
        <v>255</v>
      </c>
      <c r="D34" s="17">
        <f>SUM(D32:D33)</f>
        <v>10.67</v>
      </c>
      <c r="E34" s="17">
        <f t="shared" ref="E34:G34" si="4">SUM(E32:E33)</f>
        <v>8.5399999999999991</v>
      </c>
      <c r="F34" s="17">
        <f t="shared" si="4"/>
        <v>40.1</v>
      </c>
      <c r="G34" s="17">
        <f t="shared" si="4"/>
        <v>280.27999999999997</v>
      </c>
      <c r="H34" s="23">
        <v>0.08</v>
      </c>
      <c r="I34" s="23">
        <v>0.56000000000000005</v>
      </c>
      <c r="J34" s="24">
        <v>33.9</v>
      </c>
      <c r="K34" s="24">
        <v>1.9</v>
      </c>
      <c r="L34" s="23">
        <v>127.08</v>
      </c>
      <c r="M34" s="23">
        <v>159.35</v>
      </c>
      <c r="N34" s="24">
        <v>24.6</v>
      </c>
      <c r="O34" s="23">
        <v>1.61</v>
      </c>
    </row>
    <row r="35" spans="1:15" ht="15.75" x14ac:dyDescent="0.25">
      <c r="A35" s="40" t="s">
        <v>51</v>
      </c>
      <c r="B35" s="42"/>
      <c r="C35" s="41"/>
      <c r="D35" s="17">
        <f>D20+D30+D34</f>
        <v>56.629999999999995</v>
      </c>
      <c r="E35" s="17">
        <f t="shared" ref="E35:O35" si="5">E20+E30+E34</f>
        <v>65.269999999999982</v>
      </c>
      <c r="F35" s="17">
        <f t="shared" si="5"/>
        <v>229.16</v>
      </c>
      <c r="G35" s="17">
        <f t="shared" si="5"/>
        <v>1730.93</v>
      </c>
      <c r="H35" s="17">
        <f t="shared" si="5"/>
        <v>0.89</v>
      </c>
      <c r="I35" s="17">
        <f t="shared" si="5"/>
        <v>233.43</v>
      </c>
      <c r="J35" s="17">
        <f t="shared" si="5"/>
        <v>1671.1200000000003</v>
      </c>
      <c r="K35" s="17">
        <f t="shared" si="5"/>
        <v>16.57</v>
      </c>
      <c r="L35" s="17">
        <f t="shared" si="5"/>
        <v>619.53000000000009</v>
      </c>
      <c r="M35" s="17">
        <f t="shared" si="5"/>
        <v>1030.8899999999999</v>
      </c>
      <c r="N35" s="17">
        <f t="shared" si="5"/>
        <v>324.90000000000009</v>
      </c>
      <c r="O35" s="17">
        <f t="shared" si="5"/>
        <v>19.520000000000003</v>
      </c>
    </row>
    <row r="36" spans="1:15" x14ac:dyDescent="0.25">
      <c r="E36" s="58"/>
      <c r="F36" s="58"/>
      <c r="G36" s="58"/>
      <c r="H36" s="58"/>
      <c r="I36" s="58"/>
    </row>
  </sheetData>
  <mergeCells count="20">
    <mergeCell ref="G9:G10"/>
    <mergeCell ref="H9:K9"/>
    <mergeCell ref="E36:I36"/>
    <mergeCell ref="A9:A10"/>
    <mergeCell ref="A31:O31"/>
    <mergeCell ref="A34:B34"/>
    <mergeCell ref="A35:C35"/>
    <mergeCell ref="A1:O4"/>
    <mergeCell ref="H5:I5"/>
    <mergeCell ref="J5:O5"/>
    <mergeCell ref="H6:I6"/>
    <mergeCell ref="J6:O6"/>
    <mergeCell ref="L9:O9"/>
    <mergeCell ref="A12:O12"/>
    <mergeCell ref="A20:B20"/>
    <mergeCell ref="A21:O21"/>
    <mergeCell ref="A30:B30"/>
    <mergeCell ref="B9:B10"/>
    <mergeCell ref="C9:C10"/>
    <mergeCell ref="D9:F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2022-01-10T09:14:23Z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